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salmond/Desktop/docs/"/>
    </mc:Choice>
  </mc:AlternateContent>
  <xr:revisionPtr revIDLastSave="0" documentId="8_{D01E6E20-803A-7848-8537-4045443C0460}" xr6:coauthVersionLast="36" xr6:coauthVersionMax="36" xr10:uidLastSave="{00000000-0000-0000-0000-000000000000}"/>
  <bookViews>
    <workbookView xWindow="0" yWindow="460" windowWidth="32640" windowHeight="21940" xr2:uid="{00000000-000D-0000-FFFF-FFFF00000000}"/>
  </bookViews>
  <sheets>
    <sheet name="November 2018" sheetId="1" r:id="rId1"/>
  </sheets>
  <definedNames>
    <definedName name="_xlnm.Print_Area" localSheetId="0">'November 2018'!$A$1:$I$43</definedName>
    <definedName name="_xlnm.Print_Titles" localSheetId="0">'November 2018'!$19:$21</definedName>
  </definedNames>
  <calcPr calcId="179017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2" i="1"/>
  <c r="F34" i="1" l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38" i="1" l="1"/>
  <c r="H38" i="1" s="1"/>
  <c r="F39" i="1"/>
  <c r="H39" i="1" s="1"/>
  <c r="F40" i="1"/>
  <c r="H40" i="1" s="1"/>
  <c r="C42" i="1" l="1"/>
  <c r="F23" i="1" l="1"/>
  <c r="F24" i="1"/>
  <c r="F25" i="1"/>
  <c r="F26" i="1"/>
  <c r="F27" i="1"/>
  <c r="F28" i="1"/>
  <c r="F36" i="1"/>
  <c r="F37" i="1"/>
  <c r="F41" i="1"/>
  <c r="F22" i="1"/>
  <c r="H22" i="1" s="1"/>
  <c r="F35" i="1"/>
  <c r="H23" i="1" l="1"/>
  <c r="H24" i="1"/>
  <c r="H25" i="1"/>
  <c r="H26" i="1"/>
  <c r="H27" i="1"/>
  <c r="H28" i="1"/>
  <c r="H35" i="1"/>
  <c r="H36" i="1"/>
  <c r="H37" i="1"/>
  <c r="H41" i="1"/>
  <c r="H42" i="1" l="1"/>
  <c r="A43" i="1" s="1"/>
</calcChain>
</file>

<file path=xl/sharedStrings.xml><?xml version="1.0" encoding="utf-8"?>
<sst xmlns="http://schemas.openxmlformats.org/spreadsheetml/2006/main" count="58" uniqueCount="37">
  <si>
    <t>Child Age</t>
  </si>
  <si>
    <t>Parent Fee</t>
  </si>
  <si>
    <t>Rate of Payment</t>
  </si>
  <si>
    <t># of Payable Days</t>
  </si>
  <si>
    <t>Total Reimbursement per Child</t>
  </si>
  <si>
    <t>Coalition Reimbursement Rate Estimate</t>
  </si>
  <si>
    <t>0-11 Months</t>
  </si>
  <si>
    <t>1 Yr Old</t>
  </si>
  <si>
    <t>2 Yr Old</t>
  </si>
  <si>
    <t>3 Yr Old</t>
  </si>
  <si>
    <t>4 Yr Old</t>
  </si>
  <si>
    <t>5 Yr Old</t>
  </si>
  <si>
    <t>School Age</t>
  </si>
  <si>
    <t xml:space="preserve"> </t>
  </si>
  <si>
    <t>November 2018 Attendance</t>
  </si>
  <si>
    <t>Provider Site Name:</t>
  </si>
  <si>
    <t>Site Address:</t>
  </si>
  <si>
    <t>Contact Person</t>
  </si>
  <si>
    <t>Contact Phone:</t>
  </si>
  <si>
    <t xml:space="preserve"> November 2018 Estimated Payment</t>
  </si>
  <si>
    <r>
      <rPr>
        <b/>
        <sz val="11"/>
        <color theme="1"/>
        <rFont val="Open Sans"/>
        <family val="2"/>
      </rPr>
      <t>Column 4</t>
    </r>
    <r>
      <rPr>
        <sz val="11"/>
        <color theme="1"/>
        <rFont val="Open Sans"/>
        <family val="2"/>
      </rPr>
      <t xml:space="preserve"> - Enter the amount of the </t>
    </r>
    <r>
      <rPr>
        <b/>
        <sz val="11"/>
        <color theme="1"/>
        <rFont val="Open Sans"/>
        <family val="2"/>
      </rPr>
      <t>Parent Fee</t>
    </r>
    <r>
      <rPr>
        <sz val="11"/>
        <color theme="1"/>
        <rFont val="Open Sans"/>
        <family val="2"/>
      </rPr>
      <t xml:space="preserve"> for the child</t>
    </r>
  </si>
  <si>
    <r>
      <rPr>
        <b/>
        <sz val="11"/>
        <color theme="1"/>
        <rFont val="Open Sans"/>
        <family val="2"/>
      </rPr>
      <t>Column 2</t>
    </r>
    <r>
      <rPr>
        <sz val="11"/>
        <color theme="1"/>
        <rFont val="Open Sans"/>
        <family val="2"/>
      </rPr>
      <t xml:space="preserve"> - Select from the drop down box the </t>
    </r>
    <r>
      <rPr>
        <b/>
        <sz val="11"/>
        <color theme="1"/>
        <rFont val="Open Sans"/>
        <family val="2"/>
      </rPr>
      <t>age</t>
    </r>
    <r>
      <rPr>
        <sz val="11"/>
        <color theme="1"/>
        <rFont val="Open Sans"/>
        <family val="2"/>
      </rPr>
      <t xml:space="preserve"> of the child</t>
    </r>
  </si>
  <si>
    <t xml:space="preserve">         SR Attendance for November 2018</t>
  </si>
  <si>
    <r>
      <t xml:space="preserve">Instructions:  Please complete all </t>
    </r>
    <r>
      <rPr>
        <b/>
        <sz val="11"/>
        <rFont val="Open Sans"/>
        <family val="2"/>
      </rPr>
      <t>yellow</t>
    </r>
    <r>
      <rPr>
        <b/>
        <sz val="11"/>
        <color theme="1"/>
        <rFont val="Open Sans"/>
        <family val="2"/>
      </rPr>
      <t xml:space="preserve"> fields for children enrolled in November 2018</t>
    </r>
  </si>
  <si>
    <t>Child Count</t>
  </si>
  <si>
    <t>Family Child Care Homes</t>
  </si>
  <si>
    <r>
      <rPr>
        <b/>
        <sz val="11"/>
        <color theme="1"/>
        <rFont val="Open Sans"/>
        <family val="2"/>
      </rPr>
      <t>Column 1</t>
    </r>
    <r>
      <rPr>
        <sz val="11"/>
        <color theme="1"/>
        <rFont val="Open Sans"/>
        <family val="2"/>
      </rPr>
      <t xml:space="preserve"> - Enter each School Readiness </t>
    </r>
    <r>
      <rPr>
        <b/>
        <sz val="11"/>
        <color theme="1"/>
        <rFont val="Open Sans"/>
        <family val="2"/>
      </rPr>
      <t>Child's Name</t>
    </r>
    <r>
      <rPr>
        <sz val="11"/>
        <color theme="1"/>
        <rFont val="Open Sans"/>
        <family val="2"/>
      </rPr>
      <t xml:space="preserve"> in attendance during November.</t>
    </r>
  </si>
  <si>
    <t>Child First Name</t>
  </si>
  <si>
    <t>Child Last Name</t>
  </si>
  <si>
    <t>Total in blue at the bottom will be your estimated Payment for November</t>
  </si>
  <si>
    <r>
      <t xml:space="preserve"> </t>
    </r>
    <r>
      <rPr>
        <b/>
        <i/>
        <sz val="11"/>
        <color theme="1"/>
        <rFont val="Open Sans"/>
        <family val="2"/>
      </rPr>
      <t>If the child attends less than 22 days, please enter the correct number of days present in November.</t>
    </r>
  </si>
  <si>
    <t>Columns 3, 5 and 7 will automatically calculate</t>
  </si>
  <si>
    <t>All gray fields will calculate automatically.</t>
  </si>
  <si>
    <t>If termed, input last day child attended</t>
  </si>
  <si>
    <r>
      <rPr>
        <b/>
        <sz val="11"/>
        <color theme="1"/>
        <rFont val="Open Sans"/>
        <family val="2"/>
      </rPr>
      <t>Column 6</t>
    </r>
    <r>
      <rPr>
        <sz val="11"/>
        <color theme="1"/>
        <rFont val="Open Sans"/>
        <family val="2"/>
      </rPr>
      <t xml:space="preserve"> - Enter the total number of </t>
    </r>
    <r>
      <rPr>
        <b/>
        <sz val="11"/>
        <color theme="1"/>
        <rFont val="Open Sans"/>
        <family val="2"/>
      </rPr>
      <t xml:space="preserve">payable days </t>
    </r>
    <r>
      <rPr>
        <sz val="11"/>
        <color theme="1"/>
        <rFont val="Open Sans"/>
        <family val="2"/>
      </rPr>
      <t>including excused absences &amp; holidays.</t>
    </r>
  </si>
  <si>
    <r>
      <rPr>
        <b/>
        <sz val="11"/>
        <color theme="1"/>
        <rFont val="Open Sans"/>
        <family val="2"/>
      </rPr>
      <t>Column 8</t>
    </r>
    <r>
      <rPr>
        <sz val="11"/>
        <color theme="1"/>
        <rFont val="Open Sans"/>
        <family val="2"/>
      </rPr>
      <t xml:space="preserve"> -  If child termed during the month of November, type in term date.  Leave blank if active </t>
    </r>
  </si>
  <si>
    <t xml:space="preserve"> If Gold Seal, November 2018 Estimated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</si>
</sst>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rgb="FF333333"/>
      <name val="Open Sans"/>
      <family val="2"/>
    </font>
    <font>
      <sz val="10"/>
      <color theme="1"/>
      <name val="Open Sans"/>
      <family val="2"/>
    </font>
    <font>
      <sz val="10"/>
      <color rgb="FF333333"/>
      <name val="Open Sans"/>
      <family val="2"/>
    </font>
    <font>
      <b/>
      <i/>
      <sz val="11"/>
      <color theme="1"/>
      <name val="Open Sans"/>
      <family val="2"/>
    </font>
    <font>
      <b/>
      <sz val="11"/>
      <name val="Open Sans"/>
      <family val="2"/>
    </font>
    <font>
      <b/>
      <sz val="10"/>
      <color theme="0"/>
      <name val="Open Sans"/>
      <family val="2"/>
    </font>
    <font>
      <b/>
      <sz val="11"/>
      <color theme="0"/>
      <name val="Open Sans"/>
      <family val="2"/>
    </font>
    <font>
      <sz val="9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72C65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165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 applyProtection="1">
      <alignment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44" fontId="3" fillId="0" borderId="0" xfId="1" applyFont="1" applyAlignment="1" applyProtection="1">
      <alignment horizontal="center" wrapText="1"/>
      <protection locked="0"/>
    </xf>
    <xf numFmtId="165" fontId="3" fillId="0" borderId="0" xfId="0" applyNumberFormat="1" applyFont="1" applyAlignment="1" applyProtection="1">
      <alignment horizont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44" fontId="3" fillId="2" borderId="5" xfId="1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165" fontId="3" fillId="0" borderId="5" xfId="0" applyNumberFormat="1" applyFont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7" fillId="3" borderId="1" xfId="1" applyNumberFormat="1" applyFont="1" applyFill="1" applyBorder="1" applyAlignment="1" applyProtection="1">
      <alignment horizontal="center" wrapText="1"/>
    </xf>
    <xf numFmtId="0" fontId="7" fillId="2" borderId="1" xfId="1" applyNumberFormat="1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1" fontId="3" fillId="2" borderId="8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7" fillId="3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wrapText="1"/>
    </xf>
    <xf numFmtId="164" fontId="3" fillId="3" borderId="5" xfId="0" applyNumberFormat="1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12" fillId="5" borderId="1" xfId="0" applyFont="1" applyFill="1" applyBorder="1" applyAlignment="1" applyProtection="1">
      <alignment horizontal="left" vertical="center" wrapText="1"/>
    </xf>
    <xf numFmtId="44" fontId="12" fillId="4" borderId="1" xfId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wrapText="1"/>
    </xf>
    <xf numFmtId="0" fontId="11" fillId="4" borderId="10" xfId="0" applyFont="1" applyFill="1" applyBorder="1" applyAlignment="1" applyProtection="1">
      <alignment horizontal="center" wrapText="1"/>
    </xf>
    <xf numFmtId="0" fontId="11" fillId="4" borderId="11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72C6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361555</xdr:colOff>
      <xdr:row>2</xdr:row>
      <xdr:rowOff>82550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F584D3A-1A04-4470-8BEF-961DA1B1E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10954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="120" zoomScaleNormal="120" workbookViewId="0">
      <selection activeCell="A5" sqref="A5:B5"/>
    </sheetView>
  </sheetViews>
  <sheetFormatPr baseColWidth="10" defaultColWidth="9.28515625" defaultRowHeight="17" x14ac:dyDescent="0.25"/>
  <cols>
    <col min="1" max="2" width="9.28515625" style="9"/>
    <col min="3" max="3" width="7.140625" style="11" customWidth="1"/>
    <col min="4" max="4" width="12.42578125" style="14" customWidth="1"/>
    <col min="5" max="5" width="6.85546875" style="14" customWidth="1"/>
    <col min="6" max="6" width="9.28515625" style="10"/>
    <col min="7" max="7" width="7.42578125" style="10" customWidth="1"/>
    <col min="8" max="8" width="12.28515625" style="10" customWidth="1"/>
    <col min="9" max="9" width="13.5703125" style="15" customWidth="1"/>
    <col min="10" max="10" width="9.28515625" style="9" customWidth="1"/>
    <col min="11" max="11" width="10.28515625" style="9" hidden="1" customWidth="1"/>
    <col min="12" max="16384" width="9.28515625" style="9"/>
  </cols>
  <sheetData>
    <row r="1" spans="1:9" s="19" customFormat="1" x14ac:dyDescent="0.25">
      <c r="A1" s="46" t="s">
        <v>22</v>
      </c>
      <c r="B1" s="46"/>
      <c r="C1" s="46"/>
      <c r="D1" s="46"/>
      <c r="E1" s="46"/>
      <c r="F1" s="46"/>
      <c r="G1" s="46"/>
      <c r="H1" s="46"/>
      <c r="I1" s="46"/>
    </row>
    <row r="2" spans="1:9" s="19" customFormat="1" ht="15.5" customHeight="1" x14ac:dyDescent="0.25">
      <c r="A2" s="20"/>
      <c r="B2" s="20"/>
      <c r="C2" s="21"/>
      <c r="D2" s="46" t="s">
        <v>25</v>
      </c>
      <c r="E2" s="46"/>
      <c r="F2" s="46"/>
      <c r="G2" s="46"/>
      <c r="H2" s="22"/>
      <c r="I2" s="20"/>
    </row>
    <row r="3" spans="1:9" ht="15.5" customHeight="1" x14ac:dyDescent="0.25">
      <c r="A3" s="8"/>
      <c r="B3" s="8"/>
      <c r="C3" s="12"/>
      <c r="D3" s="8"/>
      <c r="E3" s="8"/>
      <c r="F3" s="8"/>
      <c r="G3" s="8"/>
      <c r="H3" s="8"/>
      <c r="I3" s="8"/>
    </row>
    <row r="4" spans="1:9" ht="26" customHeight="1" x14ac:dyDescent="0.25">
      <c r="A4" s="45" t="s">
        <v>15</v>
      </c>
      <c r="B4" s="45"/>
      <c r="C4" s="50"/>
      <c r="D4" s="50"/>
      <c r="E4" s="50"/>
      <c r="F4" s="50"/>
      <c r="G4" s="50"/>
      <c r="H4" s="50"/>
      <c r="I4" s="50"/>
    </row>
    <row r="5" spans="1:9" ht="20.5" customHeight="1" x14ac:dyDescent="0.25">
      <c r="A5" s="45" t="s">
        <v>16</v>
      </c>
      <c r="B5" s="45"/>
      <c r="C5" s="51"/>
      <c r="D5" s="51"/>
      <c r="E5" s="51"/>
      <c r="F5" s="51"/>
      <c r="G5" s="51"/>
      <c r="H5" s="51"/>
      <c r="I5" s="51"/>
    </row>
    <row r="6" spans="1:9" ht="18.5" customHeight="1" x14ac:dyDescent="0.25">
      <c r="A6" s="45" t="s">
        <v>17</v>
      </c>
      <c r="B6" s="45"/>
      <c r="C6" s="50"/>
      <c r="D6" s="50"/>
      <c r="E6" s="50"/>
      <c r="F6" s="52" t="s">
        <v>18</v>
      </c>
      <c r="G6" s="52"/>
      <c r="H6" s="50"/>
      <c r="I6" s="50"/>
    </row>
    <row r="7" spans="1:9" ht="5.5" customHeight="1" x14ac:dyDescent="0.25">
      <c r="A7" s="8"/>
      <c r="B7" s="8"/>
      <c r="C7" s="12"/>
      <c r="D7" s="8"/>
      <c r="E7" s="8"/>
      <c r="F7" s="8"/>
      <c r="G7" s="8"/>
      <c r="H7" s="8"/>
      <c r="I7" s="8"/>
    </row>
    <row r="8" spans="1:9" x14ac:dyDescent="0.25">
      <c r="A8" s="47" t="s">
        <v>23</v>
      </c>
      <c r="B8" s="47"/>
      <c r="C8" s="47"/>
      <c r="D8" s="47"/>
      <c r="E8" s="47"/>
      <c r="F8" s="47"/>
      <c r="G8" s="47"/>
      <c r="H8" s="47"/>
      <c r="I8" s="47"/>
    </row>
    <row r="9" spans="1:9" ht="31.25" customHeight="1" x14ac:dyDescent="0.25">
      <c r="A9" s="56" t="s">
        <v>32</v>
      </c>
      <c r="B9" s="56"/>
      <c r="C9" s="56"/>
      <c r="D9" s="57" t="s">
        <v>29</v>
      </c>
      <c r="E9" s="57"/>
      <c r="F9" s="57"/>
      <c r="G9" s="57"/>
      <c r="H9" s="57"/>
      <c r="I9" s="57"/>
    </row>
    <row r="10" spans="1:9" s="13" customFormat="1" ht="3.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</row>
    <row r="11" spans="1:9" x14ac:dyDescent="0.25">
      <c r="A11" s="49" t="s">
        <v>26</v>
      </c>
      <c r="B11" s="49"/>
      <c r="C11" s="49"/>
      <c r="D11" s="49"/>
      <c r="E11" s="49"/>
      <c r="F11" s="49"/>
      <c r="G11" s="49"/>
      <c r="H11" s="49"/>
      <c r="I11" s="49"/>
    </row>
    <row r="12" spans="1:9" x14ac:dyDescent="0.25">
      <c r="A12" s="49" t="s">
        <v>21</v>
      </c>
      <c r="B12" s="49"/>
      <c r="C12" s="49"/>
      <c r="D12" s="49"/>
      <c r="E12" s="49"/>
      <c r="F12" s="49"/>
      <c r="G12" s="49"/>
      <c r="H12" s="49"/>
      <c r="I12" s="49"/>
    </row>
    <row r="13" spans="1:9" ht="15.5" customHeight="1" x14ac:dyDescent="0.25">
      <c r="A13" s="49" t="s">
        <v>20</v>
      </c>
      <c r="B13" s="49"/>
      <c r="C13" s="49"/>
      <c r="D13" s="49"/>
      <c r="E13" s="49"/>
      <c r="F13" s="49"/>
      <c r="G13" s="49"/>
      <c r="H13" s="49"/>
      <c r="I13" s="49"/>
    </row>
    <row r="14" spans="1:9" ht="18.5" customHeight="1" x14ac:dyDescent="0.25">
      <c r="A14" s="49" t="s">
        <v>34</v>
      </c>
      <c r="B14" s="49"/>
      <c r="C14" s="49"/>
      <c r="D14" s="49"/>
      <c r="E14" s="49"/>
      <c r="F14" s="49"/>
      <c r="G14" s="49"/>
      <c r="H14" s="49"/>
      <c r="I14" s="49"/>
    </row>
    <row r="15" spans="1:9" ht="18" customHeight="1" x14ac:dyDescent="0.25">
      <c r="A15" s="59" t="s">
        <v>30</v>
      </c>
      <c r="B15" s="60"/>
      <c r="C15" s="60"/>
      <c r="D15" s="60"/>
      <c r="E15" s="60"/>
      <c r="F15" s="60"/>
      <c r="G15" s="60"/>
      <c r="H15" s="60"/>
      <c r="I15" s="61"/>
    </row>
    <row r="16" spans="1:9" x14ac:dyDescent="0.25">
      <c r="A16" s="58" t="s">
        <v>31</v>
      </c>
      <c r="B16" s="58"/>
      <c r="C16" s="58"/>
      <c r="D16" s="58"/>
      <c r="E16" s="58"/>
      <c r="F16" s="58"/>
      <c r="G16" s="58"/>
      <c r="H16" s="58"/>
      <c r="I16" s="58"/>
    </row>
    <row r="17" spans="1:11" ht="18" customHeight="1" x14ac:dyDescent="0.25">
      <c r="A17" s="53" t="s">
        <v>35</v>
      </c>
      <c r="B17" s="53"/>
      <c r="C17" s="53"/>
      <c r="D17" s="53"/>
      <c r="E17" s="53"/>
      <c r="F17" s="53"/>
      <c r="G17" s="53"/>
      <c r="H17" s="53"/>
      <c r="I17" s="53"/>
    </row>
    <row r="18" spans="1:11" ht="3" customHeight="1" x14ac:dyDescent="0.25">
      <c r="A18" s="23"/>
      <c r="B18" s="24"/>
      <c r="C18" s="25"/>
      <c r="D18" s="26"/>
      <c r="E18" s="26"/>
      <c r="F18" s="26"/>
      <c r="G18" s="26"/>
      <c r="H18" s="27"/>
      <c r="I18" s="28"/>
    </row>
    <row r="19" spans="1:11" ht="17.5" customHeight="1" x14ac:dyDescent="0.25">
      <c r="A19" s="64" t="s">
        <v>14</v>
      </c>
      <c r="B19" s="65"/>
      <c r="C19" s="65"/>
      <c r="D19" s="65"/>
      <c r="E19" s="65"/>
      <c r="F19" s="65"/>
      <c r="G19" s="65"/>
      <c r="H19" s="65"/>
      <c r="I19" s="66"/>
    </row>
    <row r="20" spans="1:11" ht="16" customHeight="1" x14ac:dyDescent="0.25">
      <c r="A20" s="67">
        <v>1</v>
      </c>
      <c r="B20" s="68"/>
      <c r="C20" s="29">
        <v>2</v>
      </c>
      <c r="D20" s="30">
        <v>3</v>
      </c>
      <c r="E20" s="31">
        <v>4</v>
      </c>
      <c r="F20" s="32">
        <v>5</v>
      </c>
      <c r="G20" s="29">
        <v>6</v>
      </c>
      <c r="H20" s="32">
        <v>7</v>
      </c>
      <c r="I20" s="33">
        <v>8</v>
      </c>
    </row>
    <row r="21" spans="1:11" ht="51" x14ac:dyDescent="0.25">
      <c r="A21" s="34" t="s">
        <v>27</v>
      </c>
      <c r="B21" s="34" t="s">
        <v>28</v>
      </c>
      <c r="C21" s="34" t="s">
        <v>0</v>
      </c>
      <c r="D21" s="35" t="s">
        <v>5</v>
      </c>
      <c r="E21" s="36" t="s">
        <v>1</v>
      </c>
      <c r="F21" s="37" t="s">
        <v>2</v>
      </c>
      <c r="G21" s="34" t="s">
        <v>3</v>
      </c>
      <c r="H21" s="37" t="s">
        <v>4</v>
      </c>
      <c r="I21" s="38" t="s">
        <v>33</v>
      </c>
    </row>
    <row r="22" spans="1:11" ht="18" x14ac:dyDescent="0.25">
      <c r="A22" s="2"/>
      <c r="B22" s="2"/>
      <c r="C22" s="7" t="s">
        <v>13</v>
      </c>
      <c r="D22" s="39" t="str">
        <f>LOOKUP($C22,{"","0-11 Months","1 Yr Old","2 Yr Old","3 Yr Old","4 Yr Old","5 Yr Old","School Age"},{"0","$23.00","$21.85","$19.80","$18.60","$18.80","$18.80","$12.40"})</f>
        <v>0</v>
      </c>
      <c r="E22" s="5">
        <v>0</v>
      </c>
      <c r="F22" s="41">
        <f>SUM(D22-E22)</f>
        <v>0</v>
      </c>
      <c r="G22" s="6">
        <v>22</v>
      </c>
      <c r="H22" s="41">
        <f>SUM(F22*G22)</f>
        <v>0</v>
      </c>
      <c r="I22" s="4"/>
      <c r="K22" s="9" t="s">
        <v>13</v>
      </c>
    </row>
    <row r="23" spans="1:11" ht="17.5" customHeight="1" x14ac:dyDescent="0.25">
      <c r="A23" s="2"/>
      <c r="B23" s="2"/>
      <c r="C23" s="7" t="s">
        <v>13</v>
      </c>
      <c r="D23" s="39" t="str">
        <f>LOOKUP($C23,{"","0-11 Months","1 Yr Old","2 Yr Old","3 Yr Old","4 Yr Old","5 Yr Old","School Age"},{"0","$23.00","$21.85","$19.80","$18.60","$18.80","$18.80","$12.40"})</f>
        <v>0</v>
      </c>
      <c r="E23" s="5">
        <v>0</v>
      </c>
      <c r="F23" s="41">
        <f t="shared" ref="F23:F38" si="0">SUM(D23-E23)</f>
        <v>0</v>
      </c>
      <c r="G23" s="6">
        <v>22</v>
      </c>
      <c r="H23" s="41">
        <f t="shared" ref="H23:H38" si="1">F23*G23</f>
        <v>0</v>
      </c>
      <c r="I23" s="4"/>
      <c r="K23" s="9" t="s">
        <v>6</v>
      </c>
    </row>
    <row r="24" spans="1:11" ht="18" x14ac:dyDescent="0.25">
      <c r="A24" s="2"/>
      <c r="B24" s="2"/>
      <c r="C24" s="7" t="s">
        <v>13</v>
      </c>
      <c r="D24" s="39" t="str">
        <f>LOOKUP($C24,{"","0-11 Months","1 Yr Old","2 Yr Old","3 Yr Old","4 Yr Old","5 Yr Old","School Age"},{"0","$23.00","$21.85","$19.80","$18.60","$18.80","$18.80","$12.40"})</f>
        <v>0</v>
      </c>
      <c r="E24" s="5">
        <v>0</v>
      </c>
      <c r="F24" s="41">
        <f t="shared" si="0"/>
        <v>0</v>
      </c>
      <c r="G24" s="6">
        <v>22</v>
      </c>
      <c r="H24" s="41">
        <f t="shared" si="1"/>
        <v>0</v>
      </c>
      <c r="I24" s="4"/>
      <c r="K24" s="9" t="s">
        <v>7</v>
      </c>
    </row>
    <row r="25" spans="1:11" ht="18" x14ac:dyDescent="0.25">
      <c r="A25" s="2"/>
      <c r="B25" s="2"/>
      <c r="C25" s="7" t="s">
        <v>13</v>
      </c>
      <c r="D25" s="39" t="str">
        <f>LOOKUP($C25,{"","0-11 Months","1 Yr Old","2 Yr Old","3 Yr Old","4 Yr Old","5 Yr Old","School Age"},{"0","$23.00","$21.85","$19.80","$18.60","$18.80","$18.80","$12.40"})</f>
        <v>0</v>
      </c>
      <c r="E25" s="5">
        <v>0</v>
      </c>
      <c r="F25" s="41">
        <f t="shared" si="0"/>
        <v>0</v>
      </c>
      <c r="G25" s="6">
        <v>22</v>
      </c>
      <c r="H25" s="41">
        <f t="shared" si="1"/>
        <v>0</v>
      </c>
      <c r="I25" s="4"/>
      <c r="K25" s="9" t="s">
        <v>8</v>
      </c>
    </row>
    <row r="26" spans="1:11" ht="18" x14ac:dyDescent="0.25">
      <c r="A26" s="2"/>
      <c r="B26" s="2"/>
      <c r="C26" s="7" t="s">
        <v>13</v>
      </c>
      <c r="D26" s="39" t="str">
        <f>LOOKUP($C26,{"","0-11 Months","1 Yr Old","2 Yr Old","3 Yr Old","4 Yr Old","5 Yr Old","School Age"},{"0","$23.00","$21.85","$19.80","$18.60","$18.80","$18.80","$12.40"})</f>
        <v>0</v>
      </c>
      <c r="E26" s="5">
        <v>0</v>
      </c>
      <c r="F26" s="41">
        <f t="shared" si="0"/>
        <v>0</v>
      </c>
      <c r="G26" s="6">
        <v>22</v>
      </c>
      <c r="H26" s="41">
        <f t="shared" si="1"/>
        <v>0</v>
      </c>
      <c r="I26" s="4"/>
      <c r="K26" s="9" t="s">
        <v>9</v>
      </c>
    </row>
    <row r="27" spans="1:11" ht="18" x14ac:dyDescent="0.25">
      <c r="A27" s="2"/>
      <c r="B27" s="2"/>
      <c r="C27" s="7" t="s">
        <v>13</v>
      </c>
      <c r="D27" s="39" t="str">
        <f>LOOKUP($C27,{"","0-11 Months","1 Yr Old","2 Yr Old","3 Yr Old","4 Yr Old","5 Yr Old","School Age"},{"0","$23.00","$21.85","$19.80","$18.60","$18.80","$18.80","$12.40"})</f>
        <v>0</v>
      </c>
      <c r="E27" s="5">
        <v>0</v>
      </c>
      <c r="F27" s="41">
        <f t="shared" si="0"/>
        <v>0</v>
      </c>
      <c r="G27" s="6">
        <v>22</v>
      </c>
      <c r="H27" s="41">
        <f t="shared" si="1"/>
        <v>0</v>
      </c>
      <c r="I27" s="4"/>
      <c r="K27" s="9" t="s">
        <v>10</v>
      </c>
    </row>
    <row r="28" spans="1:11" ht="18" x14ac:dyDescent="0.25">
      <c r="A28" s="2"/>
      <c r="B28" s="2"/>
      <c r="C28" s="7" t="s">
        <v>13</v>
      </c>
      <c r="D28" s="39" t="str">
        <f>LOOKUP($C28,{"","0-11 Months","1 Yr Old","2 Yr Old","3 Yr Old","4 Yr Old","5 Yr Old","School Age"},{"0","$23.00","$21.85","$19.80","$18.60","$18.80","$18.80","$12.40"})</f>
        <v>0</v>
      </c>
      <c r="E28" s="5">
        <v>0</v>
      </c>
      <c r="F28" s="41">
        <f t="shared" si="0"/>
        <v>0</v>
      </c>
      <c r="G28" s="6">
        <v>22</v>
      </c>
      <c r="H28" s="41">
        <f t="shared" si="1"/>
        <v>0</v>
      </c>
      <c r="I28" s="4"/>
      <c r="K28" s="9" t="s">
        <v>11</v>
      </c>
    </row>
    <row r="29" spans="1:11" ht="18" x14ac:dyDescent="0.25">
      <c r="A29" s="2"/>
      <c r="B29" s="2"/>
      <c r="C29" s="7" t="s">
        <v>13</v>
      </c>
      <c r="D29" s="39" t="str">
        <f>LOOKUP($C29,{"","0-11 Months","1 Yr Old","2 Yr Old","3 Yr Old","4 Yr Old","5 Yr Old","School Age"},{"0","$23.00","$21.85","$19.80","$18.60","$18.80","$18.80","$12.40"})</f>
        <v>0</v>
      </c>
      <c r="E29" s="5">
        <v>0</v>
      </c>
      <c r="F29" s="41">
        <f t="shared" ref="F29:F34" si="2">SUM(D29-E29)</f>
        <v>0</v>
      </c>
      <c r="G29" s="6">
        <v>22</v>
      </c>
      <c r="H29" s="41">
        <f t="shared" ref="H29:H34" si="3">F29*G29</f>
        <v>0</v>
      </c>
      <c r="I29" s="4"/>
      <c r="K29" s="9" t="s">
        <v>12</v>
      </c>
    </row>
    <row r="30" spans="1:11" ht="18" x14ac:dyDescent="0.25">
      <c r="A30" s="2"/>
      <c r="B30" s="2"/>
      <c r="C30" s="7" t="s">
        <v>13</v>
      </c>
      <c r="D30" s="39" t="str">
        <f>LOOKUP($C30,{"","0-11 Months","1 Yr Old","2 Yr Old","3 Yr Old","4 Yr Old","5 Yr Old","School Age"},{"0","$23.00","$21.85","$19.80","$18.60","$18.80","$18.80","$12.40"})</f>
        <v>0</v>
      </c>
      <c r="E30" s="5">
        <v>0</v>
      </c>
      <c r="F30" s="41">
        <f t="shared" si="2"/>
        <v>0</v>
      </c>
      <c r="G30" s="6">
        <v>22</v>
      </c>
      <c r="H30" s="41">
        <f t="shared" si="3"/>
        <v>0</v>
      </c>
      <c r="I30" s="4"/>
    </row>
    <row r="31" spans="1:11" ht="18" x14ac:dyDescent="0.25">
      <c r="A31" s="2"/>
      <c r="B31" s="2"/>
      <c r="C31" s="7" t="s">
        <v>13</v>
      </c>
      <c r="D31" s="39" t="str">
        <f>LOOKUP($C31,{"","0-11 Months","1 Yr Old","2 Yr Old","3 Yr Old","4 Yr Old","5 Yr Old","School Age"},{"0","$23.00","$21.85","$19.80","$18.60","$18.80","$18.80","$12.40"})</f>
        <v>0</v>
      </c>
      <c r="E31" s="5">
        <v>0</v>
      </c>
      <c r="F31" s="41">
        <f t="shared" si="2"/>
        <v>0</v>
      </c>
      <c r="G31" s="6">
        <v>22</v>
      </c>
      <c r="H31" s="41">
        <f t="shared" si="3"/>
        <v>0</v>
      </c>
      <c r="I31" s="4"/>
    </row>
    <row r="32" spans="1:11" ht="18" x14ac:dyDescent="0.25">
      <c r="A32" s="2"/>
      <c r="B32" s="2"/>
      <c r="C32" s="7" t="s">
        <v>13</v>
      </c>
      <c r="D32" s="39" t="str">
        <f>LOOKUP($C32,{"","0-11 Months","1 Yr Old","2 Yr Old","3 Yr Old","4 Yr Old","5 Yr Old","School Age"},{"0","$23.00","$21.85","$19.80","$18.60","$18.80","$18.80","$12.40"})</f>
        <v>0</v>
      </c>
      <c r="E32" s="5">
        <v>0</v>
      </c>
      <c r="F32" s="41">
        <f t="shared" si="2"/>
        <v>0</v>
      </c>
      <c r="G32" s="6">
        <v>22</v>
      </c>
      <c r="H32" s="41">
        <f t="shared" si="3"/>
        <v>0</v>
      </c>
      <c r="I32" s="4"/>
    </row>
    <row r="33" spans="1:11" ht="18" x14ac:dyDescent="0.25">
      <c r="A33" s="2"/>
      <c r="B33" s="2"/>
      <c r="C33" s="7" t="s">
        <v>13</v>
      </c>
      <c r="D33" s="39" t="str">
        <f>LOOKUP($C33,{"","0-11 Months","1 Yr Old","2 Yr Old","3 Yr Old","4 Yr Old","5 Yr Old","School Age"},{"0","$23.00","$21.85","$19.80","$18.60","$18.80","$18.80","$12.40"})</f>
        <v>0</v>
      </c>
      <c r="E33" s="5">
        <v>0</v>
      </c>
      <c r="F33" s="41">
        <f t="shared" si="2"/>
        <v>0</v>
      </c>
      <c r="G33" s="6">
        <v>22</v>
      </c>
      <c r="H33" s="41">
        <f t="shared" si="3"/>
        <v>0</v>
      </c>
      <c r="I33" s="4"/>
    </row>
    <row r="34" spans="1:11" ht="18" x14ac:dyDescent="0.25">
      <c r="A34" s="2"/>
      <c r="B34" s="2"/>
      <c r="C34" s="7" t="s">
        <v>13</v>
      </c>
      <c r="D34" s="39" t="str">
        <f>LOOKUP($C34,{"","0-11 Months","1 Yr Old","2 Yr Old","3 Yr Old","4 Yr Old","5 Yr Old","School Age"},{"0","$23.00","$21.85","$19.80","$18.60","$18.80","$18.80","$12.40"})</f>
        <v>0</v>
      </c>
      <c r="E34" s="5">
        <v>0</v>
      </c>
      <c r="F34" s="41">
        <f t="shared" si="2"/>
        <v>0</v>
      </c>
      <c r="G34" s="6">
        <v>22</v>
      </c>
      <c r="H34" s="41">
        <f t="shared" si="3"/>
        <v>0</v>
      </c>
      <c r="I34" s="4"/>
    </row>
    <row r="35" spans="1:11" ht="18" x14ac:dyDescent="0.25">
      <c r="A35" s="2"/>
      <c r="B35" s="2"/>
      <c r="C35" s="7" t="s">
        <v>13</v>
      </c>
      <c r="D35" s="39" t="str">
        <f>LOOKUP($C35,{"","0-11 Months","1 Yr Old","2 Yr Old","3 Yr Old","4 Yr Old","5 Yr Old","School Age"},{"0","$23.00","$21.85","$19.80","$18.60","$18.80","$18.80","$12.40"})</f>
        <v>0</v>
      </c>
      <c r="E35" s="5">
        <v>0</v>
      </c>
      <c r="F35" s="41">
        <f t="shared" si="0"/>
        <v>0</v>
      </c>
      <c r="G35" s="6">
        <v>22</v>
      </c>
      <c r="H35" s="41">
        <f t="shared" si="1"/>
        <v>0</v>
      </c>
      <c r="I35" s="4"/>
      <c r="K35" s="9" t="s">
        <v>12</v>
      </c>
    </row>
    <row r="36" spans="1:11" ht="18" x14ac:dyDescent="0.25">
      <c r="A36" s="2"/>
      <c r="B36" s="2"/>
      <c r="C36" s="7" t="s">
        <v>13</v>
      </c>
      <c r="D36" s="39" t="str">
        <f>LOOKUP($C36,{"","0-11 Months","1 Yr Old","2 Yr Old","3 Yr Old","4 Yr Old","5 Yr Old","School Age"},{"0","$23.00","$21.85","$19.80","$18.60","$18.80","$18.80","$12.40"})</f>
        <v>0</v>
      </c>
      <c r="E36" s="5">
        <v>0</v>
      </c>
      <c r="F36" s="41">
        <f t="shared" si="0"/>
        <v>0</v>
      </c>
      <c r="G36" s="6">
        <v>22</v>
      </c>
      <c r="H36" s="41">
        <f t="shared" si="1"/>
        <v>0</v>
      </c>
      <c r="I36" s="4"/>
    </row>
    <row r="37" spans="1:11" ht="18" x14ac:dyDescent="0.25">
      <c r="A37" s="2"/>
      <c r="B37" s="2"/>
      <c r="C37" s="7" t="s">
        <v>13</v>
      </c>
      <c r="D37" s="39" t="str">
        <f>LOOKUP($C37,{"","0-11 Months","1 Yr Old","2 Yr Old","3 Yr Old","4 Yr Old","5 Yr Old","School Age"},{"0","$23.00","$21.85","$19.80","$18.60","$18.80","$18.80","$12.40"})</f>
        <v>0</v>
      </c>
      <c r="E37" s="5">
        <v>0</v>
      </c>
      <c r="F37" s="41">
        <f t="shared" si="0"/>
        <v>0</v>
      </c>
      <c r="G37" s="6">
        <v>22</v>
      </c>
      <c r="H37" s="41">
        <f t="shared" si="1"/>
        <v>0</v>
      </c>
      <c r="I37" s="4"/>
    </row>
    <row r="38" spans="1:11" ht="18" x14ac:dyDescent="0.25">
      <c r="A38" s="2"/>
      <c r="B38" s="2"/>
      <c r="C38" s="7" t="s">
        <v>13</v>
      </c>
      <c r="D38" s="39" t="str">
        <f>LOOKUP($C38,{"","0-11 Months","1 Yr Old","2 Yr Old","3 Yr Old","4 Yr Old","5 Yr Old","School Age"},{"0","$23.00","$21.85","$19.80","$18.60","$18.80","$18.80","$12.40"})</f>
        <v>0</v>
      </c>
      <c r="E38" s="5">
        <v>0</v>
      </c>
      <c r="F38" s="41">
        <f t="shared" si="0"/>
        <v>0</v>
      </c>
      <c r="G38" s="6">
        <v>22</v>
      </c>
      <c r="H38" s="41">
        <f t="shared" si="1"/>
        <v>0</v>
      </c>
      <c r="I38" s="4"/>
    </row>
    <row r="39" spans="1:11" ht="18" x14ac:dyDescent="0.25">
      <c r="A39" s="2"/>
      <c r="B39" s="2"/>
      <c r="C39" s="7" t="s">
        <v>13</v>
      </c>
      <c r="D39" s="39" t="str">
        <f>LOOKUP($C39,{"","0-11 Months","1 Yr Old","2 Yr Old","3 Yr Old","4 Yr Old","5 Yr Old","School Age"},{"0","$23.00","$21.85","$19.80","$18.60","$18.80","$18.80","$12.40"})</f>
        <v>0</v>
      </c>
      <c r="E39" s="5">
        <v>0</v>
      </c>
      <c r="F39" s="41">
        <f t="shared" ref="F39:F41" si="4">SUM(D39-E39)</f>
        <v>0</v>
      </c>
      <c r="G39" s="6">
        <v>22</v>
      </c>
      <c r="H39" s="41">
        <f t="shared" ref="H39:H41" si="5">F39*G39</f>
        <v>0</v>
      </c>
      <c r="I39" s="4"/>
    </row>
    <row r="40" spans="1:11" ht="18" x14ac:dyDescent="0.25">
      <c r="A40" s="2"/>
      <c r="B40" s="2"/>
      <c r="C40" s="7" t="s">
        <v>13</v>
      </c>
      <c r="D40" s="39" t="str">
        <f>LOOKUP($C40,{"","0-11 Months","1 Yr Old","2 Yr Old","3 Yr Old","4 Yr Old","5 Yr Old","School Age"},{"0","$23.00","$21.85","$19.80","$18.60","$18.80","$18.80","$12.40"})</f>
        <v>0</v>
      </c>
      <c r="E40" s="5">
        <v>0</v>
      </c>
      <c r="F40" s="41">
        <f t="shared" si="4"/>
        <v>0</v>
      </c>
      <c r="G40" s="6">
        <v>22</v>
      </c>
      <c r="H40" s="41">
        <f t="shared" si="5"/>
        <v>0</v>
      </c>
      <c r="I40" s="4"/>
    </row>
    <row r="41" spans="1:11" ht="18" x14ac:dyDescent="0.25">
      <c r="A41" s="3"/>
      <c r="B41" s="3"/>
      <c r="C41" s="16" t="s">
        <v>13</v>
      </c>
      <c r="D41" s="40" t="str">
        <f>LOOKUP($C41,{"","0-11 Months","1 Yr Old","2 Yr Old","3 Yr Old","4 Yr Old","5 Yr Old","School Age"},{"0","$23.00","$21.85","$19.80","$18.60","$18.80","$18.80","$12.40"})</f>
        <v>0</v>
      </c>
      <c r="E41" s="17">
        <v>0</v>
      </c>
      <c r="F41" s="42">
        <f t="shared" si="4"/>
        <v>0</v>
      </c>
      <c r="G41" s="18">
        <v>22</v>
      </c>
      <c r="H41" s="42">
        <f t="shared" si="5"/>
        <v>0</v>
      </c>
      <c r="I41" s="1"/>
    </row>
    <row r="42" spans="1:11" ht="19" customHeight="1" x14ac:dyDescent="0.25">
      <c r="A42" s="63" t="s">
        <v>24</v>
      </c>
      <c r="B42" s="63"/>
      <c r="C42" s="43">
        <f>COUNTA(A22:A41)</f>
        <v>0</v>
      </c>
      <c r="D42" s="55" t="s">
        <v>19</v>
      </c>
      <c r="E42" s="55"/>
      <c r="F42" s="55"/>
      <c r="G42" s="55"/>
      <c r="H42" s="62">
        <f>SUM(H22:H41)</f>
        <v>0</v>
      </c>
      <c r="I42" s="62"/>
    </row>
    <row r="43" spans="1:11" ht="15.5" customHeight="1" x14ac:dyDescent="0.25">
      <c r="A43" s="44">
        <f>SUM(H42*0.2)+SUM(H42)</f>
        <v>0</v>
      </c>
      <c r="B43" s="54" t="s">
        <v>36</v>
      </c>
      <c r="C43" s="54"/>
      <c r="D43" s="54"/>
      <c r="E43" s="54"/>
      <c r="F43" s="54"/>
      <c r="G43" s="54"/>
      <c r="H43" s="54"/>
      <c r="I43" s="54"/>
    </row>
  </sheetData>
  <sheetProtection algorithmName="SHA-512" hashValue="2kuiDShxRjn7dJrdSAsBM5ZVhUjPJS+kQ1HlRGWkXEiUKfEeOR/XUTsAouKXa9aEOmHjyqwV0NJvb/cNZrM1vQ==" saltValue="NCMSH5nVj0EMyOuMl/EBeg==" spinCount="100000" sheet="1" objects="1" scenarios="1"/>
  <mergeCells count="27">
    <mergeCell ref="A14:I14"/>
    <mergeCell ref="A17:I17"/>
    <mergeCell ref="B43:I43"/>
    <mergeCell ref="D42:G42"/>
    <mergeCell ref="A9:C9"/>
    <mergeCell ref="D9:I9"/>
    <mergeCell ref="A13:I13"/>
    <mergeCell ref="A16:I16"/>
    <mergeCell ref="A15:I15"/>
    <mergeCell ref="H42:I42"/>
    <mergeCell ref="A42:B42"/>
    <mergeCell ref="A19:I19"/>
    <mergeCell ref="A20:B20"/>
    <mergeCell ref="A12:I12"/>
    <mergeCell ref="A4:B4"/>
    <mergeCell ref="A1:I1"/>
    <mergeCell ref="A8:I8"/>
    <mergeCell ref="A10:I10"/>
    <mergeCell ref="A11:I11"/>
    <mergeCell ref="D2:G2"/>
    <mergeCell ref="A5:B5"/>
    <mergeCell ref="A6:B6"/>
    <mergeCell ref="C4:I4"/>
    <mergeCell ref="C5:I5"/>
    <mergeCell ref="H6:I6"/>
    <mergeCell ref="C6:E6"/>
    <mergeCell ref="F6:G6"/>
  </mergeCells>
  <dataValidations count="1">
    <dataValidation type="list" allowBlank="1" showInputMessage="1" showErrorMessage="1" sqref="C22:C41" xr:uid="{00000000-0002-0000-0000-000000000000}">
      <formula1>$K$22:$K$35</formula1>
    </dataValidation>
  </dataValidations>
  <printOptions horizontalCentered="1"/>
  <pageMargins left="0.25" right="0.25" top="0.5" bottom="0.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November 2018</vt:lpstr>
      <vt:lpstr>'November 2018'!Print_Area</vt:lpstr>
      <vt:lpstr>'November 2018'!Print_Titles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sandrah</dc:creator>
  <cp:lastModifiedBy>Microsoft Office User</cp:lastModifiedBy>
  <cp:lastPrinted>2018-11-27T20:54:21Z</cp:lastPrinted>
  <dcterms:created xsi:type="dcterms:W3CDTF">2018-10-18T13:56:19Z</dcterms:created>
  <dcterms:modified xsi:type="dcterms:W3CDTF">2018-11-28T13:58:38Z</dcterms:modified>
</cp:coreProperties>
</file>